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სატენდერო'!$A$6:$G$80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სატენდერო'!$A$1:$F$82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3" l="1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74" i="13" l="1"/>
  <c r="F75" i="13" s="1"/>
  <c r="F76" i="13" s="1"/>
  <c r="F77" i="13" l="1"/>
  <c r="F78" i="13" s="1"/>
  <c r="F80" i="13" l="1"/>
  <c r="F79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<sst xmlns="http://schemas.openxmlformats.org/spreadsheetml/2006/main" count="6477" uniqueCount="894">
  <si>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</si>
  <si>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</si>
  <si>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</si>
  <si>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</si>
  <si>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</si>
  <si>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</si>
  <si>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</si>
  <si>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</si>
  <si>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</si>
  <si>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</si>
  <si>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</si>
  <si>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</si>
  <si>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</si>
  <si>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</si>
  <si>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</si>
  <si>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</si>
  <si>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</si>
  <si>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</si>
  <si>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</si>
  <si>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</si>
  <si>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</si>
  <si>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</si>
  <si>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</si>
  <si>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</si>
  <si>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</si>
  <si>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</si>
  <si>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</si>
  <si>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</si>
  <si>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</si>
  <si>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</si>
  <si>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</si>
  <si>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</si>
  <si>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</si>
  <si>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</si>
  <si>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</si>
  <si>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</si>
  <si>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</si>
  <si>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</si>
  <si>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</si>
  <si>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</si>
  <si>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</si>
  <si>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</si>
  <si>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</si>
  <si>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</si>
  <si>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</si>
  <si>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</si>
  <si>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</si>
  <si>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</si>
  <si>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</si>
  <si>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</si>
  <si>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</si>
  <si>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</si>
  <si>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</si>
  <si>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</si>
  <si>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</si>
  <si>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</si>
  <si>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</si>
  <si>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</si>
  <si>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</si>
  <si>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</si>
  <si>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</si>
  <si>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</si>
  <si>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</si>
  <si>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</si>
  <si>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</si>
  <si>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</si>
  <si>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</si>
  <si>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</si>
  <si>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</si>
  <si>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</si>
  <si>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</si>
  <si>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</si>
  <si>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</si>
  <si>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</si>
  <si>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</si>
  <si>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</si>
  <si>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</si>
  <si>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</si>
  <si>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</si>
  <si>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</si>
  <si>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</si>
  <si>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</si>
  <si>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</si>
  <si>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</si>
  <si>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</si>
  <si>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</si>
  <si>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</si>
  <si>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</si>
  <si>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</si>
  <si>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</si>
  <si>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</si>
  <si>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</si>
  <si>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</si>
  <si>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</si>
  <si>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</si>
  <si>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</si>
  <si>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</si>
  <si>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</si>
  <si>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</si>
  <si>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</si>
  <si>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</si>
  <si>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</si>
  <si>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</si>
  <si>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</si>
  <si>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</si>
  <si>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</si>
  <si>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</si>
  <si>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</si>
  <si>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</si>
  <si>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</si>
  <si>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</si>
  <si>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</si>
  <si>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</si>
  <si>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</si>
  <si>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</si>
  <si>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</si>
  <si>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</si>
  <si>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</si>
  <si>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</si>
  <si>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</si>
  <si>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</si>
  <si>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</si>
  <si>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</si>
  <si>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</si>
  <si>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</si>
  <si>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</si>
  <si>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</si>
  <si>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</si>
  <si>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</si>
  <si>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</si>
  <si>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</si>
  <si>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</si>
  <si>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</si>
  <si>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</si>
  <si>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</si>
  <si>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</si>
  <si>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</si>
  <si>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</si>
  <si>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</si>
  <si>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</si>
  <si>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</si>
  <si>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</si>
  <si>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</si>
  <si>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</si>
  <si>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</si>
  <si>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</si>
  <si>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</si>
  <si>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</si>
  <si>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</si>
  <si>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</si>
  <si>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</si>
  <si>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</si>
  <si>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</si>
  <si>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</si>
  <si>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</si>
  <si>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</si>
  <si>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</si>
  <si>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</si>
  <si>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</si>
  <si>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</si>
  <si>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</si>
  <si>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</si>
  <si>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</si>
  <si>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</si>
  <si>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</si>
  <si>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</si>
  <si>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</si>
  <si>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</si>
  <si>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</si>
  <si>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</si>
  <si>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</si>
  <si>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</si>
  <si>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</si>
  <si>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</si>
  <si>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</si>
  <si>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</si>
  <si>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</si>
  <si>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</si>
  <si>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</si>
  <si>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</si>
  <si>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</si>
  <si>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</si>
  <si>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</si>
  <si>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</si>
  <si>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</si>
  <si>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</si>
  <si>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</si>
  <si>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</si>
  <si>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</si>
  <si>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</si>
  <si>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</si>
  <si>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</si>
  <si>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</si>
  <si>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</si>
  <si>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</si>
  <si>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</si>
  <si>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</si>
  <si>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</si>
  <si>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</si>
  <si>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</si>
  <si>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</si>
  <si>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</si>
  <si>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</si>
  <si>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</si>
  <si>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</si>
  <si>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</si>
  <si>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</si>
  <si>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</si>
  <si>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</si>
  <si>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</si>
  <si>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</si>
  <si>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</si>
  <si>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</si>
  <si>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</si>
  <si>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</si>
  <si>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</si>
  <si>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</si>
  <si>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</si>
  <si>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</si>
  <si>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</si>
  <si>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</si>
  <si>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</si>
  <si>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</si>
  <si>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</si>
  <si>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</si>
  <si>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</si>
  <si>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</si>
  <si>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</si>
  <si>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</si>
  <si>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</si>
  <si>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</si>
  <si>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</si>
  <si>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</si>
  <si>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</si>
  <si>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</si>
  <si>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</si>
  <si>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</si>
  <si>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</si>
  <si>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</si>
  <si>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</si>
  <si>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</si>
  <si>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</si>
  <si>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</si>
  <si>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</si>
  <si>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</si>
  <si>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</si>
  <si>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</si>
  <si>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</si>
  <si>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</si>
  <si>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</si>
  <si>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</si>
  <si>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</si>
  <si>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</si>
  <si>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</si>
  <si>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</si>
  <si>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</si>
  <si>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</si>
  <si>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</si>
  <si>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</si>
  <si>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</si>
  <si>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</si>
  <si>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</si>
  <si>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</si>
  <si>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</si>
  <si>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</si>
  <si>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</si>
  <si>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</si>
  <si>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</si>
  <si>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</si>
  <si>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</si>
  <si>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</si>
  <si>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</si>
  <si>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</si>
  <si>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</si>
  <si>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</si>
  <si>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</si>
  <si>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</si>
  <si>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</si>
  <si>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</si>
  <si>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</si>
  <si>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</si>
  <si>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</si>
  <si>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</si>
  <si>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</si>
  <si>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</si>
  <si>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</si>
  <si>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</si>
  <si>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</si>
  <si>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</si>
  <si>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</si>
  <si>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</si>
  <si>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</si>
  <si>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</si>
  <si>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</si>
  <si>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</si>
  <si>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</si>
  <si>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</si>
  <si>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</si>
  <si>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</si>
  <si>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</si>
  <si>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</si>
  <si>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</si>
  <si>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</si>
  <si>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</si>
  <si>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</si>
  <si>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</si>
  <si>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</si>
  <si>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</si>
  <si>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</si>
  <si>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</si>
  <si>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</si>
  <si>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</si>
  <si>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</si>
  <si>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</si>
  <si>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</si>
  <si>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</si>
  <si>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</si>
  <si>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</si>
  <si>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</si>
  <si>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</si>
  <si>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</si>
  <si>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</si>
  <si>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</si>
  <si>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</si>
  <si>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</si>
  <si>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</si>
  <si>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</si>
  <si>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</si>
  <si>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</si>
  <si>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</si>
  <si>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</si>
  <si>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</si>
  <si>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</si>
  <si>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</si>
  <si>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</si>
  <si>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</si>
  <si>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</si>
  <si>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</si>
  <si>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</si>
  <si>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</si>
  <si>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</si>
  <si>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</si>
  <si>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</si>
  <si>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</si>
  <si>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</si>
  <si>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</si>
  <si>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</si>
  <si>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</si>
  <si>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</si>
  <si>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</si>
  <si>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</si>
  <si>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</si>
  <si>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</si>
  <si>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</si>
  <si>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</si>
  <si>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</si>
  <si>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</si>
  <si>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</si>
  <si>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</si>
  <si>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</si>
  <si>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</si>
  <si>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</si>
  <si>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</si>
  <si>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</si>
  <si>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</si>
  <si>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</si>
  <si>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</si>
  <si>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</si>
  <si>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</si>
  <si>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</si>
  <si>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</si>
  <si>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</si>
  <si>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</si>
  <si>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</si>
  <si>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</si>
  <si>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</si>
  <si>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</si>
  <si>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</si>
  <si>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</si>
  <si>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</si>
  <si>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</si>
  <si>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</si>
  <si>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</si>
  <si>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</si>
  <si>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</si>
  <si>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</si>
  <si>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</si>
  <si>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</si>
  <si>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</si>
  <si>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</si>
  <si>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</si>
  <si>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</si>
  <si>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</si>
  <si>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</si>
  <si>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</si>
  <si>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</si>
  <si>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</si>
  <si>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</si>
  <si>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</si>
  <si>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</si>
  <si>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</si>
  <si>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</si>
  <si>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</si>
  <si>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</si>
  <si>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</si>
  <si>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</si>
  <si>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</si>
  <si>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</si>
  <si>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</si>
  <si>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</si>
  <si>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</si>
  <si>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</si>
  <si>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</si>
  <si>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</si>
  <si>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</si>
  <si>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</si>
  <si>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</si>
  <si>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</si>
  <si>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</si>
  <si>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</si>
  <si>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</si>
  <si>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</si>
  <si>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</si>
  <si>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</si>
  <si>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</si>
  <si>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</si>
  <si>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</si>
  <si>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</si>
  <si>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</si>
  <si>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</si>
  <si>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</si>
  <si>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</si>
  <si>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</si>
  <si>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</si>
  <si>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</si>
  <si>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</si>
  <si>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</si>
  <si>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</si>
  <si>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</si>
  <si>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</si>
  <si>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</si>
  <si>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</si>
  <si>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</si>
  <si>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</si>
  <si>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</si>
  <si>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</si>
  <si>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</si>
  <si>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</si>
  <si>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</si>
  <si>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</si>
  <si>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</si>
  <si>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</si>
  <si>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</si>
  <si>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</si>
  <si>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</si>
  <si>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</si>
  <si>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</si>
  <si>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</si>
  <si>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</si>
  <si>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</si>
  <si>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</si>
  <si>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</si>
  <si>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</si>
  <si>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</si>
  <si>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</si>
  <si>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</si>
  <si>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</si>
  <si>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</si>
  <si>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</si>
  <si>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</si>
  <si>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</si>
  <si>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</si>
  <si>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</si>
  <si>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</si>
  <si>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</si>
  <si>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</si>
  <si>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</si>
  <si>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</si>
  <si>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</si>
  <si>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</si>
  <si>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</si>
  <si>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</si>
  <si>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</si>
  <si>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</si>
  <si>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</si>
  <si>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</si>
  <si>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</si>
  <si>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</si>
  <si>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</si>
  <si>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</si>
  <si>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</si>
  <si>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</si>
  <si>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</si>
  <si>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</si>
  <si>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</si>
  <si>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</si>
  <si>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</si>
  <si>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</si>
  <si>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</si>
  <si>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</si>
  <si>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</si>
  <si>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</si>
  <si>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</si>
  <si>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</si>
  <si>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</si>
  <si>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</si>
  <si>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</si>
  <si>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</si>
  <si>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</si>
  <si>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</si>
  <si>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</si>
  <si>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</si>
  <si>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</si>
  <si>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</si>
  <si>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</si>
  <si>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</si>
  <si>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</si>
  <si>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</si>
  <si>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</si>
  <si>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</si>
  <si>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</si>
  <si>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</si>
  <si>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</si>
  <si>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</si>
  <si>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</si>
  <si>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</si>
  <si>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</si>
  <si>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</si>
  <si>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</si>
  <si>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</si>
  <si>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</si>
  <si>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</si>
  <si>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</si>
  <si>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</si>
  <si>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</si>
  <si>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</si>
  <si>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</si>
  <si>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</si>
  <si>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</si>
  <si>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</si>
  <si>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</si>
  <si>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</si>
  <si>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</si>
  <si>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</si>
  <si>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</si>
  <si>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</si>
  <si>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</si>
  <si>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</si>
  <si>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</si>
  <si>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</si>
  <si>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</si>
  <si>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</si>
  <si>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</si>
  <si>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</si>
  <si>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</si>
  <si>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</si>
  <si>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</si>
  <si>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</si>
  <si>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</si>
  <si>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</si>
  <si>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</si>
  <si>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</si>
  <si>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</si>
  <si>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</si>
  <si>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</si>
  <si>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</si>
  <si>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</si>
  <si>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</si>
  <si>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</si>
  <si>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</si>
  <si>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</si>
  <si>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</si>
  <si>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</si>
  <si>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</si>
  <si>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</si>
  <si>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</si>
  <si>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</si>
  <si>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</si>
  <si>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</si>
  <si>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</si>
  <si>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</si>
  <si>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</si>
  <si>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</si>
  <si>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</si>
  <si>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</si>
  <si>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</si>
  <si>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</si>
  <si>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</si>
  <si>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</si>
  <si>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</si>
  <si>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</si>
  <si>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</si>
  <si>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</si>
  <si>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</si>
  <si>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</si>
  <si>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</si>
  <si>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</si>
  <si>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</si>
  <si>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</si>
  <si>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</si>
  <si>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</si>
  <si>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</si>
  <si>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</si>
  <si>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</si>
  <si>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</si>
  <si>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</si>
  <si>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</si>
  <si>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</si>
  <si>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</si>
  <si>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</si>
  <si>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</si>
  <si>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</si>
  <si>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</si>
  <si>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</si>
  <si>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</si>
  <si>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</si>
  <si>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</si>
  <si>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</si>
  <si>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</si>
  <si>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</si>
  <si>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</si>
  <si>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</si>
  <si>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</si>
  <si>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</si>
  <si>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</si>
  <si>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</si>
  <si>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</si>
  <si>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</si>
  <si>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</si>
  <si>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</si>
  <si>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</si>
  <si>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</si>
  <si>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</si>
  <si>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</si>
  <si>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</si>
  <si>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</si>
  <si>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</si>
  <si>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</si>
  <si>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</si>
  <si>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</si>
  <si>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</si>
  <si>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</si>
  <si>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</si>
  <si>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</si>
  <si>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</si>
  <si>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</si>
  <si>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</si>
  <si>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</si>
  <si>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</si>
  <si>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</si>
  <si>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</si>
  <si>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</si>
  <si>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</si>
  <si>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</si>
  <si>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</si>
  <si>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</si>
  <si>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</si>
  <si>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</si>
  <si>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</si>
  <si>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</si>
  <si>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</si>
  <si>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</si>
  <si>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</si>
  <si>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</si>
  <si>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</si>
  <si>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</si>
  <si>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</si>
  <si>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</si>
  <si>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</si>
  <si>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</si>
  <si>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</si>
  <si>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</si>
  <si>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</si>
  <si>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</si>
  <si>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</si>
  <si>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</si>
  <si>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</si>
  <si>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</si>
  <si>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</si>
  <si>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</si>
  <si>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</si>
  <si>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</si>
  <si>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</si>
  <si>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</si>
  <si>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</si>
  <si>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</si>
  <si>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</si>
  <si>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</si>
  <si>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</si>
  <si>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</si>
  <si>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</si>
  <si>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</si>
  <si>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</si>
  <si>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</si>
  <si>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</si>
  <si>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</si>
  <si>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</si>
  <si>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</si>
  <si>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</si>
  <si>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</si>
  <si>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</si>
  <si>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</si>
  <si>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</si>
  <si>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</si>
  <si>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</si>
  <si>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</si>
  <si>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</si>
  <si>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</si>
  <si>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</si>
  <si>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</si>
  <si>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</si>
  <si>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</si>
  <si>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</si>
  <si>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</si>
  <si>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</si>
  <si>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</si>
  <si>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</si>
  <si>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</si>
  <si>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</si>
  <si>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</si>
  <si>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</si>
  <si>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</si>
  <si>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</si>
  <si>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</si>
  <si>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</si>
  <si>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</si>
  <si>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</si>
  <si>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</si>
  <si>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</si>
  <si>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</si>
  <si>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</si>
  <si>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</si>
  <si>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</si>
  <si>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</si>
  <si>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</si>
  <si>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</si>
  <si>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</si>
  <si>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</si>
  <si>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</si>
  <si>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</si>
  <si>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</si>
  <si>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</si>
  <si>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</si>
  <si>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</si>
  <si>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</si>
  <si>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</si>
  <si>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</si>
  <si>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</si>
  <si>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</si>
  <si>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</si>
  <si>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</si>
  <si>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</si>
  <si>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</si>
  <si>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</si>
  <si>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</si>
  <si>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</si>
  <si>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</si>
  <si>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</si>
  <si>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</si>
  <si>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</si>
  <si>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</si>
  <si>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</si>
  <si>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</si>
  <si>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</si>
  <si>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</si>
  <si>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</si>
  <si>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</si>
  <si>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</si>
  <si>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</si>
  <si>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</si>
  <si>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</si>
  <si>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</si>
  <si>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</si>
  <si>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</si>
  <si>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</si>
  <si>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</si>
  <si>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</si>
  <si>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</si>
  <si>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</si>
  <si>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</si>
  <si>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</si>
  <si>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</si>
  <si>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</si>
  <si>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</si>
  <si>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</si>
  <si>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</si>
  <si>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</si>
  <si>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</si>
  <si>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</si>
  <si>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</si>
  <si>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</si>
  <si>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</si>
  <si>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</si>
  <si>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</si>
  <si>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</si>
  <si>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</si>
  <si>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</si>
  <si>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</si>
  <si>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</si>
  <si>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</si>
  <si>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</si>
  <si>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</si>
  <si>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</si>
  <si>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</si>
  <si>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</si>
  <si>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</si>
  <si>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</si>
  <si>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თუჯის ჩარჩო ხუფი 65 სმ</t>
  </si>
  <si>
    <t>ზედნადები ხარჯები</t>
  </si>
  <si>
    <t>დ.ღ.გ.</t>
  </si>
  <si>
    <t>gwp</t>
  </si>
  <si>
    <t xml:space="preserve"> აღმაშენებლის #170-თან მდებარე არსებული წყალარინების ქსელის გადატანის სამუშაოები</t>
  </si>
  <si>
    <t>1</t>
  </si>
  <si>
    <t>ა/ბეტონის საფარის მოხსნა სისქით 10 სმ</t>
  </si>
  <si>
    <t>არსებული დაზიანებული ბეტონის საფარის დატვირთვა ექსკავატორით ა/თვითმცლელებზე</t>
  </si>
  <si>
    <t>ავტოთვითმცლელით გატანა 24 კმ</t>
  </si>
  <si>
    <t>ქვაფენილის დემონტაჟი და დასაწყობება შემდგომი გამოყენების მიზნით</t>
  </si>
  <si>
    <t>კვ.მ.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</si>
  <si>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</si>
  <si>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</si>
  <si>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</si>
  <si>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12</t>
  </si>
  <si>
    <t>13</t>
  </si>
  <si>
    <t>14</t>
  </si>
  <si>
    <t>ქვიშა-ხრეშვანი (0-56 ფრაქცია) ბალიშის მომზადება ჭის ქვეშ სისქით 10 სმ (k=0.98-1.25)</t>
  </si>
  <si>
    <t>ქვაფენილის მოწყობა არსებული დასაწყობებული ქვით</t>
  </si>
  <si>
    <t>ქვაფენილის ზედაპირის შევსება (ჩასოლვა) ცემენტნარევი ქვიშით, ცემენტი 20%</t>
  </si>
  <si>
    <t>29</t>
  </si>
  <si>
    <t>30</t>
  </si>
  <si>
    <t>31</t>
  </si>
  <si>
    <t>35</t>
  </si>
  <si>
    <t>ჰიდროსაიზოლაციო მასალა პენებარი</t>
  </si>
  <si>
    <t>არსებული წყალარინების გოფრირებული d=300 მმ მილის დემონტაჟი</t>
  </si>
  <si>
    <t>წყალარინების პოლიეთილენის გოფრირებული SN8 d=300 მმ მილის გადაბმისას რეზინის საფენის შეძენა და მონტაჟი</t>
  </si>
  <si>
    <t>საპროექტო წყალარინების ჭაში შეჭრა საპროექტო d=300 მმ მილით</t>
  </si>
  <si>
    <t>არსებულ წყალარინების ჭაში შეჭრა საპროექტო d=300 მმ მილით</t>
  </si>
  <si>
    <t>მიწის თხრილის და ჭის ქვაბულის გამაგრება ფარებით</t>
  </si>
  <si>
    <t>არსებული მილის დამაგრება საპროექტო თხრილში</t>
  </si>
  <si>
    <t>არსებული სანიაღვრე კოლექტორი კედლის ამოვსება ბეტონით</t>
  </si>
  <si>
    <t>არსებული წყალარინების d=150 მმ მილის დახშობა მრავალჯერადი გამოყენების პნევმო დამხშობი ბალიშებით</t>
  </si>
  <si>
    <t>48</t>
  </si>
  <si>
    <t>არსებული წყალარინების d=100 მმ მილის დახშობა მრავალჯერადი გამოყენების პნევმო დამხშობი ბალიშებით</t>
  </si>
  <si>
    <t>II საგზაო მონიშვნის მოწყობა</t>
  </si>
  <si>
    <t>საფეხმავლო წითელი გადასასვლელის (ზებრა) აღდგენა, განი 5 მეტრი</t>
  </si>
  <si>
    <t>გრძ/მ</t>
  </si>
  <si>
    <t>საფეხმავლო თეთრი გადასასვლელის (ზებრა) აღდგენა განი 4 მეტრი</t>
  </si>
  <si>
    <t>სამანქანო გზის გამყოფი ორმხრივი უწყვეტი თეთრი ზოლის აღგენა</t>
  </si>
  <si>
    <t>სამანქანო გზის გამყოფი ერთმხრივი წყვეტილი თეთრი ზოლის აღგენა</t>
  </si>
  <si>
    <r>
      <t>m</t>
    </r>
    <r>
      <rPr>
        <b/>
        <vertAlign val="superscript"/>
        <sz val="10"/>
        <rFont val="Segoe UI"/>
        <family val="2"/>
      </rPr>
      <t>3</t>
    </r>
  </si>
  <si>
    <r>
      <t>მ</t>
    </r>
    <r>
      <rPr>
        <b/>
        <vertAlign val="superscript"/>
        <sz val="10"/>
        <rFont val="Segoe UI"/>
        <family val="2"/>
      </rPr>
      <t>3</t>
    </r>
  </si>
  <si>
    <t>ა/ბეტონის საფარის გვერდეთი კონტურების ჩახერხვა 10 სმ სიღრმეზე ორ ზოლად</t>
  </si>
  <si>
    <t>დამუშავებული გრუნტის ა/თვითმცლელებით და გატანა 24კმ</t>
  </si>
  <si>
    <t>VII კატ. გრუნტის დამუშავება ექსკავატორი-კოდალით, შემდგომ 0.5 მ3 ჩამჩის ტევადობის ექსკავატორით ავტოთვითმცლელზე დატვირთვით</t>
  </si>
  <si>
    <t>VII კატ. გრუნტის დამუშავება სანგრევი ჩაქუჩით</t>
  </si>
  <si>
    <t>VII კატ. გვერდზე დაყრილი ხელით დამუშავებული გრუნტის დატვირთვა ავ/თვითმც. ექსკავატორით ჩამჩის ტევადობით 0,5 მ3</t>
  </si>
  <si>
    <t>VII კატ. გვერდზე დაყრილი ხელით დამუშავებული გრუნტის დატვირთვა ხელით ა/თვითმცლელებზე</t>
  </si>
  <si>
    <t>თხრილის შევსება ქვიშა-ხრეშოვა- ნი ფრაქცია (0-20) მმ მსუბუქი დატკეპნით (K=0.98-1.25) მილის ქვეშ 15სმ და მილის ზემოდან 30სმ</t>
  </si>
  <si>
    <t>თხრილის შევსება ქვიშა-ხრეშოვა- ნი ნარევით (ფრაქცია 0-80, 0-120 მმ) მექანიზმის გამოყენებით, 50 მ-ზე გადაადგილებით, 10 ტ-იანი პნევმოსვლიანი სატკეპნით (k=0.98-1.25)</t>
  </si>
  <si>
    <t>ღორღის (20-40 მმ ფრაქცია) შეძენა, მოტანა, ჩაყრა (K=0.98-1.2) დატკეპვნით, ასფალტის მომზადებამდე სისქით 20 სმ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</si>
  <si>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</si>
  <si>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</si>
  <si>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კანალიზაციის რ/ბ ანაკრები წრიული ჭის D=1000 მმ Hსაშ.=2.75მ (1კომპ)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</si>
  <si>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თუჯის ჩარჩო ხუფით 65 სმ</t>
  </si>
  <si>
    <t>რკ/ბეტონის ანაკრები წრიული ჭის 1-კომპლექტი შეძენა-მონტაჟი d=1.5 მ, hსრ=2.35მ.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დანამატით),ჰიდროიზოლაციით</t>
  </si>
  <si>
    <t>რკ/ბეტონის ანაკრები წრიული ჭის 1-კომპლექტი შეძენა-მონტაჟი d=1.5 მ, hსრ=2.7მ.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დანამატით),ჰიდროიზოლაციით</t>
  </si>
  <si>
    <t>რკ/ბეტონის ანაკრები წრიული ჭის 1-კომპლექტი შეძენა-მონტაჟი d=1.5 მ, hსრ=3.2მ.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დანამატით),ჰიდროიზოლაციით</t>
  </si>
  <si>
    <t>რკ/ბეტონის ანაკრები წრიული ჭის 1-კომპლექტი შეძენა-მონტაჟი d=1.5 მ, hსრ=3.55მ.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დანამატით),ჰიდროიზოლაციით</t>
  </si>
  <si>
    <t>რკ/ბეტონის ანაკრები წრიული ჭის 1-კომპლექტი შეძენა-მონტაჟი d=1.5 მ, hსრ=3.6მ.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დანამატით),ჰიდროიზოლაციით</t>
  </si>
  <si>
    <t>რკ/ბეტონის ანაკრები წრიული ჭის 1-კომპლექტი შეძენა-მონტაჟი d=1.5 მ, hსრ=4.0მ.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დანამატით),ჰიდროიზოლაციით</t>
  </si>
  <si>
    <t>რკ/ბეტონის ანაკრები წრიული ჭის 2-კომპლექტი შეძენა-მონტაჟი d=1.5 მ, hსრ=4.5მ.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დანამატით),ჰიდროიზოლაციით</t>
  </si>
  <si>
    <t>რკ/ბეტონის ანაკრები წრიული ჭის 1-კომპლექტი შეძენა-მონტაჟი d=1.5 მ, hსრ=5.0მ.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დანამატით),ჰიდროიზოლაციით</t>
  </si>
  <si>
    <t>რკ/ბეტონის ანაკრები წრიული ჭის 1-კომპლექტი შეძენა-მონტაჟი d=1.5 მ, hსრ=5.2მ.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დანამატით),ჰიდროიზოლაციით</t>
  </si>
  <si>
    <t>კანალიზაციის პოლიეთილენის გოფრირებული მილის SN8 d=300 მმ შეძენა, მოწყობა (მილძაბრა ბოლოთი)</t>
  </si>
  <si>
    <t>კანალიზაციის პოლიეთილენის გოფრირებული მილი SN8 d=300 მმ</t>
  </si>
  <si>
    <t>კანალიზაციის პოლიეთილენის გოფრირებული მილის SN8 d=300 მმ გამოცდა ჰერმეტულობაზე</t>
  </si>
  <si>
    <t>სასიგნალო ლენტის შეძენა და მოწყობა თხრილში</t>
  </si>
  <si>
    <t>ტრანშეის მოწყობის დროს არსებული კაბელების დამაგრება</t>
  </si>
  <si>
    <t>დამხშობი გასაბერი ბალიში d=150 მმ მილისთვის</t>
  </si>
  <si>
    <t>დამხშობი გასაბერი ბალიში d=100 მმ მილისთვის</t>
  </si>
  <si>
    <t>47-</t>
  </si>
  <si>
    <t>84-</t>
  </si>
  <si>
    <t>36-</t>
  </si>
  <si>
    <t>34-</t>
  </si>
  <si>
    <t>33-</t>
  </si>
  <si>
    <t>32-</t>
  </si>
  <si>
    <t>31-</t>
  </si>
  <si>
    <t>30-</t>
  </si>
  <si>
    <t>29-</t>
  </si>
  <si>
    <t>28-</t>
  </si>
  <si>
    <t>27-</t>
  </si>
  <si>
    <t>26-</t>
  </si>
  <si>
    <t>25-</t>
  </si>
  <si>
    <t>22-</t>
  </si>
  <si>
    <t>21-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</si>
</sst>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  <numFmt numFmtId="175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2"/>
      <name val="Sylfaen"/>
      <family val="1"/>
      <charset val="204"/>
    </font>
    <font>
      <b/>
      <vertAlign val="superscript"/>
      <sz val="10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</cellStyleXfs>
  <cellXfs count="31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168" fontId="5" fillId="0" borderId="17" xfId="0" applyNumberFormat="1" applyFont="1" applyFill="1" applyBorder="1" applyAlignment="1" applyProtection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0" fontId="5" fillId="0" borderId="17" xfId="11" applyFont="1" applyFill="1" applyBorder="1" applyAlignment="1">
      <alignment horizontal="center" vertical="center"/>
    </xf>
    <xf numFmtId="175" fontId="5" fillId="0" borderId="17" xfId="11" applyNumberFormat="1" applyFont="1" applyFill="1" applyBorder="1" applyAlignment="1">
      <alignment horizontal="right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vertical="center"/>
      <protection locked="0"/>
    </xf>
    <xf numFmtId="2" fontId="13" fillId="0" borderId="17" xfId="0" applyNumberFormat="1" applyFont="1" applyFill="1" applyBorder="1" applyAlignment="1">
      <alignment horizontal="center" vertical="center"/>
    </xf>
    <xf numFmtId="166" fontId="13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6" fillId="0" borderId="17" xfId="11" applyFont="1" applyFill="1" applyBorder="1" applyAlignment="1">
      <alignment horizontal="center"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silfain" xfId="11"/>
    <cellStyle name="Обычный 2" xfId="6"/>
    <cellStyle name="Обычный_Лист1" xfId="5"/>
    <cellStyle name="Обычный_დემონტაჟი" xfId="2"/>
  </cellStyles>
  <dxfs count="2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3" t="s">
        <v>0</v>
      </c>
      <c r="B5" s="305" t="s">
        <v>1</v>
      </c>
      <c r="C5" s="301" t="s">
        <v>2</v>
      </c>
      <c r="D5" s="301" t="s">
        <v>3</v>
      </c>
      <c r="E5" s="301" t="s">
        <v>4</v>
      </c>
      <c r="F5" s="301" t="s">
        <v>5</v>
      </c>
      <c r="G5" s="300" t="s">
        <v>6</v>
      </c>
      <c r="H5" s="300"/>
      <c r="I5" s="300" t="s">
        <v>7</v>
      </c>
      <c r="J5" s="300"/>
      <c r="K5" s="301" t="s">
        <v>8</v>
      </c>
      <c r="L5" s="301"/>
      <c r="M5" s="244" t="s">
        <v>9</v>
      </c>
    </row>
    <row r="6" spans="1:26" ht="16.5" thickBot="1" x14ac:dyDescent="0.4">
      <c r="A6" s="304"/>
      <c r="B6" s="306"/>
      <c r="C6" s="307"/>
      <c r="D6" s="307"/>
      <c r="E6" s="307"/>
      <c r="F6" s="30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82"/>
  <sheetViews>
    <sheetView showGridLines="0" tabSelected="1" zoomScale="80" zoomScaleNormal="80" workbookViewId="0">
      <pane xSplit="2" ySplit="6" topLeftCell="C68" activePane="bottomRight" state="frozen"/>
      <selection pane="topRight" activeCell="C1" sqref="C1"/>
      <selection pane="bottomLeft" activeCell="A7" sqref="A7"/>
      <selection pane="bottomRight" activeCell="B83" sqref="B83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811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303" t="s">
        <v>0</v>
      </c>
      <c r="B4" s="301" t="s">
        <v>2</v>
      </c>
      <c r="C4" s="301" t="s">
        <v>3</v>
      </c>
      <c r="D4" s="301" t="s">
        <v>767</v>
      </c>
      <c r="E4" s="308" t="s">
        <v>10</v>
      </c>
      <c r="F4" s="305" t="s">
        <v>768</v>
      </c>
      <c r="G4" s="263"/>
    </row>
    <row r="5" spans="1:10" ht="16.5" thickBot="1" x14ac:dyDescent="0.4">
      <c r="A5" s="304"/>
      <c r="B5" s="307"/>
      <c r="C5" s="307"/>
      <c r="D5" s="307"/>
      <c r="E5" s="309"/>
      <c r="F5" s="306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2" t="s">
        <v>812</v>
      </c>
      <c r="B7" s="290" t="s">
        <v>850</v>
      </c>
      <c r="C7" s="273" t="s">
        <v>27</v>
      </c>
      <c r="D7" s="274">
        <v>876.8</v>
      </c>
      <c r="E7" s="299"/>
      <c r="F7" s="299">
        <f>D7*E7</f>
        <v>0</v>
      </c>
      <c r="G7" s="252" t="s">
        <v>805</v>
      </c>
    </row>
    <row r="8" spans="1:10" s="67" customFormat="1" ht="16.5" x14ac:dyDescent="0.35">
      <c r="A8" s="272" t="s">
        <v>117</v>
      </c>
      <c r="B8" s="290" t="s">
        <v>813</v>
      </c>
      <c r="C8" s="276" t="s">
        <v>773</v>
      </c>
      <c r="D8" s="275">
        <v>76.52</v>
      </c>
      <c r="E8" s="299"/>
      <c r="F8" s="299">
        <f t="shared" ref="F8:F71" si="0">D8*E8</f>
        <v>0</v>
      </c>
      <c r="G8" s="252" t="s">
        <v>805</v>
      </c>
    </row>
    <row r="9" spans="1:10" s="67" customFormat="1" ht="16.5" x14ac:dyDescent="0.35">
      <c r="A9" s="272" t="s">
        <v>118</v>
      </c>
      <c r="B9" s="291" t="s">
        <v>814</v>
      </c>
      <c r="C9" s="277" t="s">
        <v>773</v>
      </c>
      <c r="D9" s="275">
        <v>76.52</v>
      </c>
      <c r="E9" s="299"/>
      <c r="F9" s="299">
        <f t="shared" si="0"/>
        <v>0</v>
      </c>
      <c r="G9" s="252" t="s">
        <v>805</v>
      </c>
    </row>
    <row r="10" spans="1:10" s="67" customFormat="1" x14ac:dyDescent="0.35">
      <c r="A10" s="272" t="s">
        <v>248</v>
      </c>
      <c r="B10" s="291" t="s">
        <v>815</v>
      </c>
      <c r="C10" s="276" t="s">
        <v>19</v>
      </c>
      <c r="D10" s="275">
        <v>153.04</v>
      </c>
      <c r="E10" s="299"/>
      <c r="F10" s="299">
        <f t="shared" si="0"/>
        <v>0</v>
      </c>
      <c r="G10" s="252" t="s">
        <v>805</v>
      </c>
    </row>
    <row r="11" spans="1:10" x14ac:dyDescent="0.35">
      <c r="A11" s="277">
        <v>5</v>
      </c>
      <c r="B11" s="291" t="s">
        <v>816</v>
      </c>
      <c r="C11" s="172" t="s">
        <v>817</v>
      </c>
      <c r="D11" s="275">
        <v>18</v>
      </c>
      <c r="E11" s="299"/>
      <c r="F11" s="299">
        <f t="shared" si="0"/>
        <v>0</v>
      </c>
      <c r="G11" s="252" t="s">
        <v>805</v>
      </c>
    </row>
    <row r="12" spans="1:10" ht="16.5" x14ac:dyDescent="0.35">
      <c r="A12" s="278" t="s">
        <v>251</v>
      </c>
      <c r="B12" s="290" t="s">
        <v>806</v>
      </c>
      <c r="C12" s="276" t="s">
        <v>773</v>
      </c>
      <c r="D12" s="275">
        <v>1585.63</v>
      </c>
      <c r="E12" s="299"/>
      <c r="F12" s="299">
        <f t="shared" si="0"/>
        <v>0</v>
      </c>
      <c r="G12" s="252" t="s">
        <v>805</v>
      </c>
    </row>
    <row r="13" spans="1:10" ht="16.5" x14ac:dyDescent="0.35">
      <c r="A13" s="278" t="s">
        <v>252</v>
      </c>
      <c r="B13" s="290" t="s">
        <v>818</v>
      </c>
      <c r="C13" s="276" t="s">
        <v>773</v>
      </c>
      <c r="D13" s="279">
        <v>396.41</v>
      </c>
      <c r="E13" s="299"/>
      <c r="F13" s="299">
        <f t="shared" si="0"/>
        <v>0</v>
      </c>
      <c r="G13" s="252" t="s">
        <v>805</v>
      </c>
    </row>
    <row r="14" spans="1:10" ht="16.5" x14ac:dyDescent="0.35">
      <c r="A14" s="280" t="s">
        <v>260</v>
      </c>
      <c r="B14" s="291" t="s">
        <v>819</v>
      </c>
      <c r="C14" s="277" t="s">
        <v>773</v>
      </c>
      <c r="D14" s="275">
        <v>356.77</v>
      </c>
      <c r="E14" s="299"/>
      <c r="F14" s="299">
        <f>D14*E14</f>
        <v>0</v>
      </c>
      <c r="G14" s="252" t="s">
        <v>805</v>
      </c>
    </row>
    <row r="15" spans="1:10" s="67" customFormat="1" ht="16.5" x14ac:dyDescent="0.35">
      <c r="A15" s="280" t="s">
        <v>261</v>
      </c>
      <c r="B15" s="290" t="s">
        <v>820</v>
      </c>
      <c r="C15" s="276" t="s">
        <v>773</v>
      </c>
      <c r="D15" s="279">
        <v>39.64</v>
      </c>
      <c r="E15" s="299"/>
      <c r="F15" s="299">
        <f t="shared" si="0"/>
        <v>0</v>
      </c>
      <c r="G15" s="252" t="s">
        <v>805</v>
      </c>
    </row>
    <row r="16" spans="1:10" s="67" customFormat="1" x14ac:dyDescent="0.35">
      <c r="A16" s="280" t="s">
        <v>155</v>
      </c>
      <c r="B16" s="290" t="s">
        <v>851</v>
      </c>
      <c r="C16" s="276" t="s">
        <v>19</v>
      </c>
      <c r="D16" s="275">
        <v>3864.98</v>
      </c>
      <c r="E16" s="299"/>
      <c r="F16" s="299">
        <f t="shared" si="0"/>
        <v>0</v>
      </c>
      <c r="G16" s="252" t="s">
        <v>805</v>
      </c>
    </row>
    <row r="17" spans="1:218" x14ac:dyDescent="0.35">
      <c r="A17" s="280" t="s">
        <v>305</v>
      </c>
      <c r="B17" s="292" t="s">
        <v>852</v>
      </c>
      <c r="C17" s="172" t="s">
        <v>23</v>
      </c>
      <c r="D17" s="163">
        <v>679.55</v>
      </c>
      <c r="E17" s="299"/>
      <c r="F17" s="299">
        <f t="shared" si="0"/>
        <v>0</v>
      </c>
      <c r="G17" s="252" t="s">
        <v>805</v>
      </c>
    </row>
    <row r="18" spans="1:218" x14ac:dyDescent="0.35">
      <c r="A18" s="280" t="s">
        <v>821</v>
      </c>
      <c r="B18" s="292" t="s">
        <v>853</v>
      </c>
      <c r="C18" s="172" t="s">
        <v>23</v>
      </c>
      <c r="D18" s="281">
        <v>169.89</v>
      </c>
      <c r="E18" s="299"/>
      <c r="F18" s="299">
        <f t="shared" si="0"/>
        <v>0</v>
      </c>
      <c r="G18" s="252" t="s">
        <v>805</v>
      </c>
    </row>
    <row r="19" spans="1:218" s="67" customFormat="1" ht="16.5" x14ac:dyDescent="0.35">
      <c r="A19" s="280" t="s">
        <v>822</v>
      </c>
      <c r="B19" s="293" t="s">
        <v>854</v>
      </c>
      <c r="C19" s="277" t="s">
        <v>773</v>
      </c>
      <c r="D19" s="279">
        <v>152.9</v>
      </c>
      <c r="E19" s="299"/>
      <c r="F19" s="299">
        <f t="shared" si="0"/>
        <v>0</v>
      </c>
      <c r="G19" s="252" t="s">
        <v>805</v>
      </c>
    </row>
    <row r="20" spans="1:218" ht="16.5" x14ac:dyDescent="0.35">
      <c r="A20" s="280" t="s">
        <v>823</v>
      </c>
      <c r="B20" s="290" t="s">
        <v>855</v>
      </c>
      <c r="C20" s="276" t="s">
        <v>773</v>
      </c>
      <c r="D20" s="279">
        <v>16.989999999999998</v>
      </c>
      <c r="E20" s="299"/>
      <c r="F20" s="299">
        <f t="shared" si="0"/>
        <v>0</v>
      </c>
      <c r="G20" s="252" t="s">
        <v>805</v>
      </c>
    </row>
    <row r="21" spans="1:218" x14ac:dyDescent="0.35">
      <c r="A21" s="280" t="s">
        <v>547</v>
      </c>
      <c r="B21" s="290" t="s">
        <v>851</v>
      </c>
      <c r="C21" s="273" t="s">
        <v>19</v>
      </c>
      <c r="D21" s="279">
        <v>1868.77</v>
      </c>
      <c r="E21" s="299"/>
      <c r="F21" s="299">
        <f t="shared" si="0"/>
        <v>0</v>
      </c>
      <c r="G21" s="252" t="s">
        <v>805</v>
      </c>
    </row>
    <row r="22" spans="1:218" ht="16.5" x14ac:dyDescent="0.35">
      <c r="A22" s="280" t="s">
        <v>467</v>
      </c>
      <c r="B22" s="293" t="s">
        <v>856</v>
      </c>
      <c r="C22" s="273" t="s">
        <v>773</v>
      </c>
      <c r="D22" s="279">
        <v>467.4</v>
      </c>
      <c r="E22" s="299"/>
      <c r="F22" s="299">
        <f t="shared" si="0"/>
        <v>0</v>
      </c>
      <c r="G22" s="252" t="s">
        <v>805</v>
      </c>
    </row>
    <row r="23" spans="1:218" ht="16.5" x14ac:dyDescent="0.35">
      <c r="A23" s="280" t="s">
        <v>548</v>
      </c>
      <c r="B23" s="293" t="s">
        <v>857</v>
      </c>
      <c r="C23" s="276" t="s">
        <v>773</v>
      </c>
      <c r="D23" s="294">
        <v>1234.9000000000001</v>
      </c>
      <c r="E23" s="299"/>
      <c r="F23" s="299">
        <f t="shared" si="0"/>
        <v>0</v>
      </c>
      <c r="G23" s="252" t="s">
        <v>805</v>
      </c>
    </row>
    <row r="24" spans="1:218" s="67" customFormat="1" ht="16.5" x14ac:dyDescent="0.35">
      <c r="A24" s="277">
        <v>19</v>
      </c>
      <c r="B24" s="293" t="s">
        <v>858</v>
      </c>
      <c r="C24" s="270" t="s">
        <v>848</v>
      </c>
      <c r="D24" s="295">
        <v>148.1</v>
      </c>
      <c r="E24" s="299"/>
      <c r="F24" s="299">
        <f t="shared" si="0"/>
        <v>0</v>
      </c>
      <c r="G24" s="252" t="s">
        <v>805</v>
      </c>
    </row>
    <row r="25" spans="1:218" ht="16.5" x14ac:dyDescent="0.35">
      <c r="A25" s="277">
        <v>20</v>
      </c>
      <c r="B25" s="293" t="s">
        <v>824</v>
      </c>
      <c r="C25" s="271" t="s">
        <v>849</v>
      </c>
      <c r="D25" s="295">
        <v>10.7</v>
      </c>
      <c r="E25" s="299"/>
      <c r="F25" s="299">
        <f t="shared" si="0"/>
        <v>0</v>
      </c>
      <c r="G25" s="252" t="s">
        <v>805</v>
      </c>
      <c r="H25" s="90"/>
    </row>
    <row r="26" spans="1:218" ht="16.5" x14ac:dyDescent="0.35">
      <c r="A26" s="282" t="s">
        <v>555</v>
      </c>
      <c r="B26" s="296" t="s">
        <v>859</v>
      </c>
      <c r="C26" s="276" t="s">
        <v>777</v>
      </c>
      <c r="D26" s="174">
        <v>765.2</v>
      </c>
      <c r="E26" s="299"/>
      <c r="F26" s="299">
        <f t="shared" si="0"/>
        <v>0</v>
      </c>
      <c r="G26" s="252" t="s">
        <v>805</v>
      </c>
      <c r="H26" s="90"/>
    </row>
    <row r="27" spans="1:218" x14ac:dyDescent="0.45">
      <c r="A27" s="282" t="s">
        <v>893</v>
      </c>
      <c r="B27" s="296" t="s">
        <v>90</v>
      </c>
      <c r="C27" s="276" t="s">
        <v>19</v>
      </c>
      <c r="D27" s="117">
        <v>0.46</v>
      </c>
      <c r="E27" s="299"/>
      <c r="F27" s="299">
        <f t="shared" si="0"/>
        <v>0</v>
      </c>
      <c r="G27" s="252" t="s">
        <v>804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ht="16.5" x14ac:dyDescent="0.45">
      <c r="A28" s="282" t="s">
        <v>557</v>
      </c>
      <c r="B28" s="296" t="s">
        <v>860</v>
      </c>
      <c r="C28" s="276" t="s">
        <v>777</v>
      </c>
      <c r="D28" s="174">
        <v>765.2</v>
      </c>
      <c r="E28" s="299"/>
      <c r="F28" s="299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82" t="s">
        <v>892</v>
      </c>
      <c r="B29" s="296" t="s">
        <v>90</v>
      </c>
      <c r="C29" s="276" t="s">
        <v>19</v>
      </c>
      <c r="D29" s="117">
        <v>0.46</v>
      </c>
      <c r="E29" s="299"/>
      <c r="F29" s="299">
        <f t="shared" si="0"/>
        <v>0</v>
      </c>
      <c r="G29" s="252" t="s">
        <v>804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7">
        <v>23</v>
      </c>
      <c r="B30" s="296" t="s">
        <v>825</v>
      </c>
      <c r="C30" s="172" t="s">
        <v>52</v>
      </c>
      <c r="D30" s="174">
        <v>18</v>
      </c>
      <c r="E30" s="299"/>
      <c r="F30" s="299">
        <f t="shared" si="0"/>
        <v>0</v>
      </c>
      <c r="G30" s="252" t="s">
        <v>805</v>
      </c>
      <c r="H30" s="90"/>
    </row>
    <row r="31" spans="1:218" s="55" customFormat="1" x14ac:dyDescent="0.35">
      <c r="A31" s="277">
        <v>24</v>
      </c>
      <c r="B31" s="296" t="s">
        <v>826</v>
      </c>
      <c r="C31" s="172" t="s">
        <v>23</v>
      </c>
      <c r="D31" s="174">
        <v>1.8</v>
      </c>
      <c r="E31" s="299"/>
      <c r="F31" s="299">
        <f t="shared" si="0"/>
        <v>0</v>
      </c>
      <c r="G31" s="252" t="s">
        <v>805</v>
      </c>
    </row>
    <row r="32" spans="1:218" s="55" customFormat="1" ht="16.5" x14ac:dyDescent="0.35">
      <c r="A32" s="280" t="s">
        <v>456</v>
      </c>
      <c r="B32" s="293" t="s">
        <v>861</v>
      </c>
      <c r="C32" s="277" t="s">
        <v>773</v>
      </c>
      <c r="D32" s="174">
        <v>1.45</v>
      </c>
      <c r="E32" s="299"/>
      <c r="F32" s="299">
        <f t="shared" si="0"/>
        <v>0</v>
      </c>
      <c r="G32" s="252" t="s">
        <v>805</v>
      </c>
    </row>
    <row r="33" spans="1:8" s="254" customFormat="1" x14ac:dyDescent="0.45">
      <c r="A33" s="280" t="s">
        <v>891</v>
      </c>
      <c r="B33" s="297" t="s">
        <v>862</v>
      </c>
      <c r="C33" s="172" t="s">
        <v>28</v>
      </c>
      <c r="D33" s="177">
        <v>1</v>
      </c>
      <c r="E33" s="299"/>
      <c r="F33" s="299">
        <f t="shared" si="0"/>
        <v>0</v>
      </c>
      <c r="G33" s="252" t="s">
        <v>810</v>
      </c>
      <c r="H33" s="90"/>
    </row>
    <row r="34" spans="1:8" s="253" customFormat="1" ht="16.5" x14ac:dyDescent="0.45">
      <c r="A34" s="278" t="s">
        <v>564</v>
      </c>
      <c r="B34" s="297" t="s">
        <v>863</v>
      </c>
      <c r="C34" s="277" t="s">
        <v>773</v>
      </c>
      <c r="D34" s="283">
        <v>2.58</v>
      </c>
      <c r="E34" s="299"/>
      <c r="F34" s="299">
        <f t="shared" si="0"/>
        <v>0</v>
      </c>
      <c r="G34" s="252" t="s">
        <v>805</v>
      </c>
    </row>
    <row r="35" spans="1:8" s="253" customFormat="1" x14ac:dyDescent="0.45">
      <c r="A35" s="278" t="s">
        <v>890</v>
      </c>
      <c r="B35" s="297" t="s">
        <v>807</v>
      </c>
      <c r="C35" s="172" t="s">
        <v>28</v>
      </c>
      <c r="D35" s="284">
        <v>1</v>
      </c>
      <c r="E35" s="299"/>
      <c r="F35" s="299">
        <f t="shared" si="0"/>
        <v>0</v>
      </c>
      <c r="G35" s="252" t="s">
        <v>810</v>
      </c>
      <c r="H35" s="90"/>
    </row>
    <row r="36" spans="1:8" s="253" customFormat="1" ht="16.5" x14ac:dyDescent="0.45">
      <c r="A36" s="278" t="s">
        <v>566</v>
      </c>
      <c r="B36" s="297" t="s">
        <v>864</v>
      </c>
      <c r="C36" s="277" t="s">
        <v>773</v>
      </c>
      <c r="D36" s="283">
        <v>2.92</v>
      </c>
      <c r="E36" s="299"/>
      <c r="F36" s="299">
        <f t="shared" si="0"/>
        <v>0</v>
      </c>
      <c r="G36" s="252" t="s">
        <v>805</v>
      </c>
    </row>
    <row r="37" spans="1:8" s="253" customFormat="1" x14ac:dyDescent="0.45">
      <c r="A37" s="278" t="s">
        <v>889</v>
      </c>
      <c r="B37" s="297" t="s">
        <v>807</v>
      </c>
      <c r="C37" s="172" t="s">
        <v>28</v>
      </c>
      <c r="D37" s="284">
        <v>1</v>
      </c>
      <c r="E37" s="299"/>
      <c r="F37" s="299">
        <f t="shared" si="0"/>
        <v>0</v>
      </c>
      <c r="G37" s="252" t="s">
        <v>810</v>
      </c>
      <c r="H37" s="90"/>
    </row>
    <row r="38" spans="1:8" s="253" customFormat="1" ht="16.5" x14ac:dyDescent="0.45">
      <c r="A38" s="278" t="s">
        <v>306</v>
      </c>
      <c r="B38" s="297" t="s">
        <v>865</v>
      </c>
      <c r="C38" s="277" t="s">
        <v>773</v>
      </c>
      <c r="D38" s="283">
        <v>3.16</v>
      </c>
      <c r="E38" s="299"/>
      <c r="F38" s="299">
        <f t="shared" si="0"/>
        <v>0</v>
      </c>
      <c r="G38" s="252" t="s">
        <v>805</v>
      </c>
    </row>
    <row r="39" spans="1:8" s="253" customFormat="1" x14ac:dyDescent="0.45">
      <c r="A39" s="278" t="s">
        <v>888</v>
      </c>
      <c r="B39" s="297" t="s">
        <v>807</v>
      </c>
      <c r="C39" s="172" t="s">
        <v>28</v>
      </c>
      <c r="D39" s="284">
        <v>1</v>
      </c>
      <c r="E39" s="299"/>
      <c r="F39" s="299">
        <f t="shared" si="0"/>
        <v>0</v>
      </c>
      <c r="G39" s="252" t="s">
        <v>810</v>
      </c>
      <c r="H39" s="90"/>
    </row>
    <row r="40" spans="1:8" ht="16.5" x14ac:dyDescent="0.35">
      <c r="A40" s="278" t="s">
        <v>827</v>
      </c>
      <c r="B40" s="297" t="s">
        <v>866</v>
      </c>
      <c r="C40" s="277" t="s">
        <v>773</v>
      </c>
      <c r="D40" s="283">
        <v>3.5</v>
      </c>
      <c r="E40" s="299"/>
      <c r="F40" s="299">
        <f t="shared" si="0"/>
        <v>0</v>
      </c>
      <c r="G40" s="252" t="s">
        <v>805</v>
      </c>
    </row>
    <row r="41" spans="1:8" x14ac:dyDescent="0.35">
      <c r="A41" s="278" t="s">
        <v>887</v>
      </c>
      <c r="B41" s="297" t="s">
        <v>807</v>
      </c>
      <c r="C41" s="172" t="s">
        <v>28</v>
      </c>
      <c r="D41" s="284">
        <v>1</v>
      </c>
      <c r="E41" s="299"/>
      <c r="F41" s="299">
        <f t="shared" si="0"/>
        <v>0</v>
      </c>
      <c r="G41" s="252" t="s">
        <v>810</v>
      </c>
      <c r="H41" s="90"/>
    </row>
    <row r="42" spans="1:8" ht="16.5" x14ac:dyDescent="0.35">
      <c r="A42" s="278" t="s">
        <v>828</v>
      </c>
      <c r="B42" s="297" t="s">
        <v>867</v>
      </c>
      <c r="C42" s="277" t="s">
        <v>773</v>
      </c>
      <c r="D42" s="283">
        <v>3.5</v>
      </c>
      <c r="E42" s="299"/>
      <c r="F42" s="299">
        <f t="shared" si="0"/>
        <v>0</v>
      </c>
      <c r="G42" s="252" t="s">
        <v>805</v>
      </c>
    </row>
    <row r="43" spans="1:8" x14ac:dyDescent="0.35">
      <c r="A43" s="278" t="s">
        <v>886</v>
      </c>
      <c r="B43" s="297" t="s">
        <v>807</v>
      </c>
      <c r="C43" s="172" t="s">
        <v>28</v>
      </c>
      <c r="D43" s="284">
        <v>1</v>
      </c>
      <c r="E43" s="299"/>
      <c r="F43" s="299">
        <f t="shared" si="0"/>
        <v>0</v>
      </c>
      <c r="G43" s="252" t="s">
        <v>810</v>
      </c>
      <c r="H43" s="90"/>
    </row>
    <row r="44" spans="1:8" s="55" customFormat="1" ht="16.5" x14ac:dyDescent="0.35">
      <c r="A44" s="278" t="s">
        <v>829</v>
      </c>
      <c r="B44" s="297" t="s">
        <v>868</v>
      </c>
      <c r="C44" s="277" t="s">
        <v>773</v>
      </c>
      <c r="D44" s="283">
        <v>3.74</v>
      </c>
      <c r="E44" s="299"/>
      <c r="F44" s="299">
        <f t="shared" si="0"/>
        <v>0</v>
      </c>
      <c r="G44" s="252" t="s">
        <v>805</v>
      </c>
    </row>
    <row r="45" spans="1:8" s="55" customFormat="1" x14ac:dyDescent="0.35">
      <c r="A45" s="278" t="s">
        <v>885</v>
      </c>
      <c r="B45" s="297" t="s">
        <v>807</v>
      </c>
      <c r="C45" s="172" t="s">
        <v>28</v>
      </c>
      <c r="D45" s="284">
        <v>1</v>
      </c>
      <c r="E45" s="299"/>
      <c r="F45" s="299">
        <f t="shared" si="0"/>
        <v>0</v>
      </c>
      <c r="G45" s="252" t="s">
        <v>810</v>
      </c>
      <c r="H45" s="90"/>
    </row>
    <row r="46" spans="1:8" ht="16.5" x14ac:dyDescent="0.35">
      <c r="A46" s="278" t="s">
        <v>572</v>
      </c>
      <c r="B46" s="297" t="s">
        <v>869</v>
      </c>
      <c r="C46" s="277" t="s">
        <v>773</v>
      </c>
      <c r="D46" s="283">
        <v>7</v>
      </c>
      <c r="E46" s="299"/>
      <c r="F46" s="299">
        <f t="shared" si="0"/>
        <v>0</v>
      </c>
      <c r="G46" s="252" t="s">
        <v>805</v>
      </c>
    </row>
    <row r="47" spans="1:8" x14ac:dyDescent="0.35">
      <c r="A47" s="278" t="s">
        <v>884</v>
      </c>
      <c r="B47" s="297" t="s">
        <v>807</v>
      </c>
      <c r="C47" s="172" t="s">
        <v>28</v>
      </c>
      <c r="D47" s="284">
        <v>2</v>
      </c>
      <c r="E47" s="299"/>
      <c r="F47" s="299">
        <f t="shared" si="0"/>
        <v>0</v>
      </c>
      <c r="G47" s="252" t="s">
        <v>810</v>
      </c>
      <c r="H47" s="90"/>
    </row>
    <row r="48" spans="1:8" ht="16.5" x14ac:dyDescent="0.35">
      <c r="A48" s="278" t="s">
        <v>574</v>
      </c>
      <c r="B48" s="297" t="s">
        <v>870</v>
      </c>
      <c r="C48" s="277" t="s">
        <v>773</v>
      </c>
      <c r="D48" s="283">
        <v>4.32</v>
      </c>
      <c r="E48" s="299"/>
      <c r="F48" s="299">
        <f t="shared" si="0"/>
        <v>0</v>
      </c>
      <c r="G48" s="252" t="s">
        <v>805</v>
      </c>
    </row>
    <row r="49" spans="1:8" x14ac:dyDescent="0.35">
      <c r="A49" s="278" t="s">
        <v>883</v>
      </c>
      <c r="B49" s="297" t="s">
        <v>807</v>
      </c>
      <c r="C49" s="172" t="s">
        <v>28</v>
      </c>
      <c r="D49" s="284">
        <v>1</v>
      </c>
      <c r="E49" s="299"/>
      <c r="F49" s="299">
        <f t="shared" si="0"/>
        <v>0</v>
      </c>
      <c r="G49" s="252" t="s">
        <v>810</v>
      </c>
      <c r="H49" s="90"/>
    </row>
    <row r="50" spans="1:8" ht="16.5" x14ac:dyDescent="0.35">
      <c r="A50" s="278" t="s">
        <v>576</v>
      </c>
      <c r="B50" s="297" t="s">
        <v>871</v>
      </c>
      <c r="C50" s="277" t="s">
        <v>773</v>
      </c>
      <c r="D50" s="283">
        <v>4.32</v>
      </c>
      <c r="E50" s="299"/>
      <c r="F50" s="299">
        <f t="shared" si="0"/>
        <v>0</v>
      </c>
      <c r="G50" s="252" t="s">
        <v>805</v>
      </c>
    </row>
    <row r="51" spans="1:8" x14ac:dyDescent="0.35">
      <c r="A51" s="278" t="s">
        <v>882</v>
      </c>
      <c r="B51" s="297" t="s">
        <v>807</v>
      </c>
      <c r="C51" s="172" t="s">
        <v>28</v>
      </c>
      <c r="D51" s="284">
        <v>1</v>
      </c>
      <c r="E51" s="299"/>
      <c r="F51" s="299">
        <f t="shared" si="0"/>
        <v>0</v>
      </c>
      <c r="G51" s="252" t="s">
        <v>810</v>
      </c>
      <c r="H51" s="90"/>
    </row>
    <row r="52" spans="1:8" s="55" customFormat="1" x14ac:dyDescent="0.35">
      <c r="A52" s="280" t="s">
        <v>830</v>
      </c>
      <c r="B52" s="297" t="s">
        <v>831</v>
      </c>
      <c r="C52" s="172" t="s">
        <v>27</v>
      </c>
      <c r="D52" s="285">
        <v>245.8</v>
      </c>
      <c r="E52" s="299"/>
      <c r="F52" s="299">
        <f t="shared" si="0"/>
        <v>0</v>
      </c>
      <c r="G52" s="252" t="s">
        <v>805</v>
      </c>
    </row>
    <row r="53" spans="1:8" s="55" customFormat="1" x14ac:dyDescent="0.35">
      <c r="A53" s="272" t="s">
        <v>351</v>
      </c>
      <c r="B53" s="296" t="s">
        <v>872</v>
      </c>
      <c r="C53" s="172" t="s">
        <v>27</v>
      </c>
      <c r="D53" s="177">
        <v>370</v>
      </c>
      <c r="E53" s="299"/>
      <c r="F53" s="299">
        <f t="shared" si="0"/>
        <v>0</v>
      </c>
      <c r="G53" s="252" t="s">
        <v>805</v>
      </c>
      <c r="H53" s="90"/>
    </row>
    <row r="54" spans="1:8" x14ac:dyDescent="0.35">
      <c r="A54" s="272" t="s">
        <v>881</v>
      </c>
      <c r="B54" s="296" t="s">
        <v>873</v>
      </c>
      <c r="C54" s="172" t="s">
        <v>27</v>
      </c>
      <c r="D54" s="177">
        <v>373.7</v>
      </c>
      <c r="E54" s="299"/>
      <c r="F54" s="299">
        <f t="shared" si="0"/>
        <v>0</v>
      </c>
      <c r="G54" s="252" t="s">
        <v>810</v>
      </c>
    </row>
    <row r="55" spans="1:8" x14ac:dyDescent="0.35">
      <c r="A55" s="272" t="s">
        <v>353</v>
      </c>
      <c r="B55" s="296" t="s">
        <v>874</v>
      </c>
      <c r="C55" s="172" t="s">
        <v>27</v>
      </c>
      <c r="D55" s="177">
        <v>370</v>
      </c>
      <c r="E55" s="299"/>
      <c r="F55" s="299">
        <f t="shared" si="0"/>
        <v>0</v>
      </c>
      <c r="G55" s="252" t="s">
        <v>805</v>
      </c>
      <c r="H55" s="90"/>
    </row>
    <row r="56" spans="1:8" s="55" customFormat="1" x14ac:dyDescent="0.35">
      <c r="A56" s="278" t="s">
        <v>307</v>
      </c>
      <c r="B56" s="296" t="s">
        <v>875</v>
      </c>
      <c r="C56" s="276" t="s">
        <v>27</v>
      </c>
      <c r="D56" s="174">
        <v>370</v>
      </c>
      <c r="E56" s="299"/>
      <c r="F56" s="299">
        <f t="shared" si="0"/>
        <v>0</v>
      </c>
      <c r="G56" s="252" t="s">
        <v>805</v>
      </c>
    </row>
    <row r="57" spans="1:8" s="55" customFormat="1" x14ac:dyDescent="0.35">
      <c r="A57" s="277">
        <v>39</v>
      </c>
      <c r="B57" s="296" t="s">
        <v>832</v>
      </c>
      <c r="C57" s="172" t="s">
        <v>27</v>
      </c>
      <c r="D57" s="174">
        <v>10</v>
      </c>
      <c r="E57" s="299"/>
      <c r="F57" s="299">
        <f t="shared" si="0"/>
        <v>0</v>
      </c>
      <c r="G57" s="252" t="s">
        <v>805</v>
      </c>
      <c r="H57" s="90"/>
    </row>
    <row r="58" spans="1:8" s="55" customFormat="1" x14ac:dyDescent="0.35">
      <c r="A58" s="277">
        <v>40</v>
      </c>
      <c r="B58" s="296" t="s">
        <v>833</v>
      </c>
      <c r="C58" s="172" t="s">
        <v>68</v>
      </c>
      <c r="D58" s="174">
        <v>82</v>
      </c>
      <c r="E58" s="299"/>
      <c r="F58" s="299">
        <f t="shared" si="0"/>
        <v>0</v>
      </c>
      <c r="G58" s="252" t="s">
        <v>805</v>
      </c>
    </row>
    <row r="59" spans="1:8" s="55" customFormat="1" x14ac:dyDescent="0.35">
      <c r="A59" s="280" t="s">
        <v>264</v>
      </c>
      <c r="B59" s="296" t="s">
        <v>834</v>
      </c>
      <c r="C59" s="172" t="s">
        <v>211</v>
      </c>
      <c r="D59" s="286">
        <v>22</v>
      </c>
      <c r="E59" s="299"/>
      <c r="F59" s="299">
        <f t="shared" si="0"/>
        <v>0</v>
      </c>
      <c r="G59" s="252" t="s">
        <v>805</v>
      </c>
      <c r="H59" s="90"/>
    </row>
    <row r="60" spans="1:8" s="55" customFormat="1" x14ac:dyDescent="0.35">
      <c r="A60" s="280" t="s">
        <v>265</v>
      </c>
      <c r="B60" s="296" t="s">
        <v>835</v>
      </c>
      <c r="C60" s="172" t="s">
        <v>211</v>
      </c>
      <c r="D60" s="286">
        <v>2</v>
      </c>
      <c r="E60" s="299"/>
      <c r="F60" s="299">
        <f t="shared" si="0"/>
        <v>0</v>
      </c>
      <c r="G60" s="252" t="s">
        <v>805</v>
      </c>
    </row>
    <row r="61" spans="1:8" s="55" customFormat="1" x14ac:dyDescent="0.35">
      <c r="A61" s="277">
        <v>43</v>
      </c>
      <c r="B61" s="296" t="s">
        <v>836</v>
      </c>
      <c r="C61" s="172" t="s">
        <v>52</v>
      </c>
      <c r="D61" s="286">
        <v>3194.32</v>
      </c>
      <c r="E61" s="299"/>
      <c r="F61" s="299">
        <f t="shared" si="0"/>
        <v>0</v>
      </c>
      <c r="G61" s="252" t="s">
        <v>805</v>
      </c>
      <c r="H61" s="90"/>
    </row>
    <row r="62" spans="1:8" s="55" customFormat="1" x14ac:dyDescent="0.35">
      <c r="A62" s="272" t="s">
        <v>267</v>
      </c>
      <c r="B62" s="297" t="s">
        <v>837</v>
      </c>
      <c r="C62" s="172" t="s">
        <v>27</v>
      </c>
      <c r="D62" s="286">
        <v>30</v>
      </c>
      <c r="E62" s="299"/>
      <c r="F62" s="299">
        <f t="shared" si="0"/>
        <v>0</v>
      </c>
      <c r="G62" s="252" t="s">
        <v>805</v>
      </c>
      <c r="H62" s="90"/>
    </row>
    <row r="63" spans="1:8" s="55" customFormat="1" x14ac:dyDescent="0.35">
      <c r="A63" s="272" t="s">
        <v>268</v>
      </c>
      <c r="B63" s="297" t="s">
        <v>876</v>
      </c>
      <c r="C63" s="172" t="s">
        <v>27</v>
      </c>
      <c r="D63" s="286">
        <v>30</v>
      </c>
      <c r="E63" s="299"/>
      <c r="F63" s="299">
        <f t="shared" si="0"/>
        <v>0</v>
      </c>
      <c r="G63" s="252" t="s">
        <v>805</v>
      </c>
    </row>
    <row r="64" spans="1:8" s="55" customFormat="1" x14ac:dyDescent="0.35">
      <c r="A64" s="277">
        <v>46</v>
      </c>
      <c r="B64" s="297" t="s">
        <v>838</v>
      </c>
      <c r="C64" s="172" t="s">
        <v>23</v>
      </c>
      <c r="D64" s="287">
        <v>0.02</v>
      </c>
      <c r="E64" s="299"/>
      <c r="F64" s="299">
        <f t="shared" si="0"/>
        <v>0</v>
      </c>
      <c r="G64" s="252" t="s">
        <v>805</v>
      </c>
      <c r="H64" s="90"/>
    </row>
    <row r="65" spans="1:8" s="55" customFormat="1" x14ac:dyDescent="0.35">
      <c r="A65" s="272" t="s">
        <v>270</v>
      </c>
      <c r="B65" s="297" t="s">
        <v>839</v>
      </c>
      <c r="C65" s="172" t="s">
        <v>211</v>
      </c>
      <c r="D65" s="177">
        <v>1</v>
      </c>
      <c r="E65" s="299"/>
      <c r="F65" s="299">
        <f t="shared" si="0"/>
        <v>0</v>
      </c>
      <c r="G65" s="252" t="s">
        <v>805</v>
      </c>
    </row>
    <row r="66" spans="1:8" s="55" customFormat="1" x14ac:dyDescent="0.35">
      <c r="A66" s="272" t="s">
        <v>879</v>
      </c>
      <c r="B66" s="297" t="s">
        <v>877</v>
      </c>
      <c r="C66" s="172" t="s">
        <v>28</v>
      </c>
      <c r="D66" s="174">
        <v>0.12</v>
      </c>
      <c r="E66" s="299"/>
      <c r="F66" s="299">
        <f t="shared" si="0"/>
        <v>0</v>
      </c>
      <c r="G66" s="252" t="s">
        <v>804</v>
      </c>
      <c r="H66" s="90"/>
    </row>
    <row r="67" spans="1:8" s="55" customFormat="1" x14ac:dyDescent="0.35">
      <c r="A67" s="272" t="s">
        <v>840</v>
      </c>
      <c r="B67" s="297" t="s">
        <v>841</v>
      </c>
      <c r="C67" s="172" t="s">
        <v>211</v>
      </c>
      <c r="D67" s="177">
        <v>2</v>
      </c>
      <c r="E67" s="299"/>
      <c r="F67" s="299">
        <f t="shared" si="0"/>
        <v>0</v>
      </c>
      <c r="G67" s="252" t="s">
        <v>805</v>
      </c>
    </row>
    <row r="68" spans="1:8" s="55" customFormat="1" x14ac:dyDescent="0.35">
      <c r="A68" s="272" t="s">
        <v>880</v>
      </c>
      <c r="B68" s="297" t="s">
        <v>878</v>
      </c>
      <c r="C68" s="172" t="s">
        <v>28</v>
      </c>
      <c r="D68" s="174">
        <v>0.23</v>
      </c>
      <c r="E68" s="299"/>
      <c r="F68" s="299">
        <f t="shared" si="0"/>
        <v>0</v>
      </c>
      <c r="G68" s="252" t="s">
        <v>804</v>
      </c>
      <c r="H68" s="90"/>
    </row>
    <row r="69" spans="1:8" s="55" customFormat="1" x14ac:dyDescent="0.35">
      <c r="A69" s="277"/>
      <c r="B69" s="298" t="s">
        <v>842</v>
      </c>
      <c r="C69" s="288"/>
      <c r="D69" s="289"/>
      <c r="E69" s="299"/>
      <c r="F69" s="299">
        <f t="shared" si="0"/>
        <v>0</v>
      </c>
      <c r="G69" s="252" t="s">
        <v>805</v>
      </c>
    </row>
    <row r="70" spans="1:8" s="55" customFormat="1" x14ac:dyDescent="0.35">
      <c r="A70" s="277">
        <v>49</v>
      </c>
      <c r="B70" s="297" t="s">
        <v>843</v>
      </c>
      <c r="C70" s="288" t="s">
        <v>844</v>
      </c>
      <c r="D70" s="286">
        <v>23</v>
      </c>
      <c r="E70" s="299"/>
      <c r="F70" s="299">
        <f t="shared" si="0"/>
        <v>0</v>
      </c>
      <c r="G70" s="252" t="s">
        <v>805</v>
      </c>
      <c r="H70" s="90"/>
    </row>
    <row r="71" spans="1:8" s="55" customFormat="1" x14ac:dyDescent="0.35">
      <c r="A71" s="277">
        <v>50</v>
      </c>
      <c r="B71" s="297" t="s">
        <v>845</v>
      </c>
      <c r="C71" s="288" t="s">
        <v>844</v>
      </c>
      <c r="D71" s="286">
        <v>22</v>
      </c>
      <c r="E71" s="299"/>
      <c r="F71" s="299">
        <f t="shared" si="0"/>
        <v>0</v>
      </c>
      <c r="G71" s="252" t="s">
        <v>805</v>
      </c>
    </row>
    <row r="72" spans="1:8" s="55" customFormat="1" x14ac:dyDescent="0.35">
      <c r="A72" s="277">
        <v>51</v>
      </c>
      <c r="B72" s="297" t="s">
        <v>846</v>
      </c>
      <c r="C72" s="288" t="s">
        <v>844</v>
      </c>
      <c r="D72" s="286">
        <v>170</v>
      </c>
      <c r="E72" s="299"/>
      <c r="F72" s="299">
        <f t="shared" ref="F72:F73" si="1">D72*E72</f>
        <v>0</v>
      </c>
      <c r="G72" s="252" t="s">
        <v>805</v>
      </c>
      <c r="H72" s="90"/>
    </row>
    <row r="73" spans="1:8" s="55" customFormat="1" ht="16.5" thickBot="1" x14ac:dyDescent="0.4">
      <c r="A73" s="277">
        <v>52</v>
      </c>
      <c r="B73" s="297" t="s">
        <v>847</v>
      </c>
      <c r="C73" s="288" t="s">
        <v>844</v>
      </c>
      <c r="D73" s="286">
        <v>140</v>
      </c>
      <c r="E73" s="299"/>
      <c r="F73" s="299">
        <f t="shared" si="1"/>
        <v>0</v>
      </c>
      <c r="G73" s="252" t="s">
        <v>805</v>
      </c>
    </row>
    <row r="74" spans="1:8" ht="16.5" thickBot="1" x14ac:dyDescent="0.4">
      <c r="A74" s="215"/>
      <c r="B74" s="255" t="s">
        <v>30</v>
      </c>
      <c r="C74" s="218"/>
      <c r="D74" s="265"/>
      <c r="E74" s="265"/>
      <c r="F74" s="221">
        <f>SUM(F7:F73)</f>
        <v>0</v>
      </c>
    </row>
    <row r="75" spans="1:8" ht="16.5" thickBot="1" x14ac:dyDescent="0.4">
      <c r="A75" s="231"/>
      <c r="B75" s="256" t="s">
        <v>808</v>
      </c>
      <c r="C75" s="226"/>
      <c r="D75" s="266"/>
      <c r="E75" s="266"/>
      <c r="F75" s="267">
        <f>F74*C75</f>
        <v>0</v>
      </c>
    </row>
    <row r="76" spans="1:8" ht="16.5" thickBot="1" x14ac:dyDescent="0.4">
      <c r="A76" s="224"/>
      <c r="B76" s="257" t="s">
        <v>32</v>
      </c>
      <c r="C76" s="227"/>
      <c r="D76" s="268"/>
      <c r="E76" s="268"/>
      <c r="F76" s="221">
        <f>SUM(F74:F75)</f>
        <v>0</v>
      </c>
    </row>
    <row r="77" spans="1:8" ht="16.5" thickBot="1" x14ac:dyDescent="0.4">
      <c r="A77" s="231"/>
      <c r="B77" s="256" t="s">
        <v>34</v>
      </c>
      <c r="C77" s="226"/>
      <c r="D77" s="266"/>
      <c r="E77" s="266"/>
      <c r="F77" s="267">
        <f>F76*C77</f>
        <v>0</v>
      </c>
    </row>
    <row r="78" spans="1:8" ht="16.5" thickBot="1" x14ac:dyDescent="0.4">
      <c r="A78" s="224"/>
      <c r="B78" s="257" t="s">
        <v>32</v>
      </c>
      <c r="C78" s="227"/>
      <c r="D78" s="268"/>
      <c r="E78" s="268"/>
      <c r="F78" s="221">
        <f>SUM(F76:F77)</f>
        <v>0</v>
      </c>
    </row>
    <row r="79" spans="1:8" ht="16.5" thickBot="1" x14ac:dyDescent="0.4">
      <c r="A79" s="224"/>
      <c r="B79" s="258" t="s">
        <v>809</v>
      </c>
      <c r="C79" s="251"/>
      <c r="D79" s="268"/>
      <c r="E79" s="268"/>
      <c r="F79" s="269">
        <f>F78*C79</f>
        <v>0</v>
      </c>
    </row>
    <row r="80" spans="1:8" ht="16.5" thickBot="1" x14ac:dyDescent="0.4">
      <c r="A80" s="231"/>
      <c r="B80" s="259" t="s">
        <v>32</v>
      </c>
      <c r="C80" s="234"/>
      <c r="D80" s="266"/>
      <c r="E80" s="266"/>
      <c r="F80" s="266">
        <f>SUM(F78:F79)</f>
        <v>0</v>
      </c>
    </row>
    <row r="81" ht="15" customHeight="1" x14ac:dyDescent="0.35"/>
    <row r="82" ht="5.25" customHeight="1" x14ac:dyDescent="0.35"/>
  </sheetData>
  <autoFilter ref="A6:G80"/>
  <mergeCells count="6">
    <mergeCell ref="F4:F5"/>
    <mergeCell ref="A4:A5"/>
    <mergeCell ref="B4:B5"/>
    <mergeCell ref="C4:C5"/>
    <mergeCell ref="D4:D5"/>
    <mergeCell ref="E4:E5"/>
  </mergeCells>
  <conditionalFormatting sqref="C64 C26:C29 C33:D33 D22:D23 C59:D60">
    <cfRule type="cellIs" dxfId="26" priority="27" stopIfTrue="1" operator="equal">
      <formula>0</formula>
    </cfRule>
  </conditionalFormatting>
  <conditionalFormatting sqref="D31 D26:D29 D22:D23">
    <cfRule type="cellIs" dxfId="25" priority="12" stopIfTrue="1" operator="equal">
      <formula>8223.307275</formula>
    </cfRule>
  </conditionalFormatting>
  <conditionalFormatting sqref="B10">
    <cfRule type="cellIs" dxfId="24" priority="25" stopIfTrue="1" operator="equal">
      <formula>0</formula>
    </cfRule>
  </conditionalFormatting>
  <conditionalFormatting sqref="B14">
    <cfRule type="cellIs" dxfId="23" priority="26" stopIfTrue="1" operator="equal">
      <formula>0</formula>
    </cfRule>
  </conditionalFormatting>
  <conditionalFormatting sqref="B9">
    <cfRule type="cellIs" dxfId="22" priority="24" stopIfTrue="1" operator="equal">
      <formula>0</formula>
    </cfRule>
  </conditionalFormatting>
  <conditionalFormatting sqref="B11">
    <cfRule type="cellIs" dxfId="21" priority="23" stopIfTrue="1" operator="equal">
      <formula>0</formula>
    </cfRule>
  </conditionalFormatting>
  <conditionalFormatting sqref="B19">
    <cfRule type="cellIs" dxfId="20" priority="22" stopIfTrue="1" operator="equal">
      <formula>0</formula>
    </cfRule>
  </conditionalFormatting>
  <conditionalFormatting sqref="D25">
    <cfRule type="cellIs" dxfId="19" priority="19" stopIfTrue="1" operator="equal">
      <formula>0</formula>
    </cfRule>
  </conditionalFormatting>
  <conditionalFormatting sqref="D24">
    <cfRule type="cellIs" dxfId="18" priority="20" stopIfTrue="1" operator="equal">
      <formula>8223.307275</formula>
    </cfRule>
  </conditionalFormatting>
  <conditionalFormatting sqref="D24">
    <cfRule type="cellIs" dxfId="17" priority="21" stopIfTrue="1" operator="equal">
      <formula>0</formula>
    </cfRule>
  </conditionalFormatting>
  <conditionalFormatting sqref="D25">
    <cfRule type="cellIs" dxfId="16" priority="18" stopIfTrue="1" operator="equal">
      <formula>8223.307275</formula>
    </cfRule>
  </conditionalFormatting>
  <conditionalFormatting sqref="D29 B27:B29 D26">
    <cfRule type="cellIs" dxfId="15" priority="17" stopIfTrue="1" operator="equal">
      <formula>0</formula>
    </cfRule>
  </conditionalFormatting>
  <conditionalFormatting sqref="D28">
    <cfRule type="cellIs" dxfId="14" priority="16" stopIfTrue="1" operator="equal">
      <formula>0</formula>
    </cfRule>
  </conditionalFormatting>
  <conditionalFormatting sqref="B30">
    <cfRule type="cellIs" dxfId="13" priority="15" stopIfTrue="1" operator="equal">
      <formula>0</formula>
    </cfRule>
  </conditionalFormatting>
  <conditionalFormatting sqref="D30">
    <cfRule type="cellIs" dxfId="12" priority="14" stopIfTrue="1" operator="equal">
      <formula>8223.307275</formula>
    </cfRule>
  </conditionalFormatting>
  <conditionalFormatting sqref="D30">
    <cfRule type="cellIs" dxfId="11" priority="13" stopIfTrue="1" operator="equal">
      <formula>0</formula>
    </cfRule>
  </conditionalFormatting>
  <conditionalFormatting sqref="D33 B33">
    <cfRule type="cellIs" dxfId="10" priority="8" stopIfTrue="1" operator="equal">
      <formula>8223.307275</formula>
    </cfRule>
  </conditionalFormatting>
  <conditionalFormatting sqref="D31">
    <cfRule type="cellIs" dxfId="9" priority="11" stopIfTrue="1" operator="equal">
      <formula>0</formula>
    </cfRule>
  </conditionalFormatting>
  <conditionalFormatting sqref="B31">
    <cfRule type="cellIs" dxfId="8" priority="10" stopIfTrue="1" operator="equal">
      <formula>0</formula>
    </cfRule>
  </conditionalFormatting>
  <conditionalFormatting sqref="D32">
    <cfRule type="cellIs" dxfId="7" priority="7" stopIfTrue="1" operator="equal">
      <formula>8223.307275</formula>
    </cfRule>
  </conditionalFormatting>
  <conditionalFormatting sqref="B33">
    <cfRule type="cellIs" dxfId="6" priority="9" stopIfTrue="1" operator="equal">
      <formula>0</formula>
    </cfRule>
  </conditionalFormatting>
  <conditionalFormatting sqref="D56">
    <cfRule type="cellIs" dxfId="5" priority="6" stopIfTrue="1" operator="equal">
      <formula>8223.307275</formula>
    </cfRule>
  </conditionalFormatting>
  <conditionalFormatting sqref="D57">
    <cfRule type="cellIs" dxfId="4" priority="5" stopIfTrue="1" operator="equal">
      <formula>8223.307275</formula>
    </cfRule>
  </conditionalFormatting>
  <conditionalFormatting sqref="D58">
    <cfRule type="cellIs" dxfId="3" priority="4" stopIfTrue="1" operator="equal">
      <formula>8223.307275</formula>
    </cfRule>
  </conditionalFormatting>
  <conditionalFormatting sqref="D61">
    <cfRule type="cellIs" dxfId="2" priority="3" stopIfTrue="1" operator="equal">
      <formula>0</formula>
    </cfRule>
  </conditionalFormatting>
  <conditionalFormatting sqref="E7:E73">
    <cfRule type="cellIs" dxfId="1" priority="2" stopIfTrue="1" operator="equal">
      <formula>0</formula>
    </cfRule>
  </conditionalFormatting>
  <conditionalFormatting sqref="E7:E73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2022-10-28T08:19:18Z</dcterms:modified>
</cp:coreProperties>
</file>